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11640" activeTab="2"/>
  </bookViews>
  <sheets>
    <sheet name="Ffi" sheetId="1" r:id="rId1"/>
    <sheet name="Női" sheetId="2" r:id="rId2"/>
    <sheet name="Összes" sheetId="3" r:id="rId3"/>
  </sheets>
  <definedNames/>
  <calcPr fullCalcOnLoad="1"/>
</workbook>
</file>

<file path=xl/sharedStrings.xml><?xml version="1.0" encoding="utf-8"?>
<sst xmlns="http://schemas.openxmlformats.org/spreadsheetml/2006/main" count="157" uniqueCount="46">
  <si>
    <t>Név</t>
  </si>
  <si>
    <t>Betű adás</t>
  </si>
  <si>
    <t>Szám adás</t>
  </si>
  <si>
    <t>Betű vétel</t>
  </si>
  <si>
    <t>Szám vétel</t>
  </si>
  <si>
    <t>Összpontszám</t>
  </si>
  <si>
    <t>Helyezés</t>
  </si>
  <si>
    <t>Ütem</t>
  </si>
  <si>
    <t>Hiba</t>
  </si>
  <si>
    <t>Javítás</t>
  </si>
  <si>
    <t>Szorzó</t>
  </si>
  <si>
    <t>Pont</t>
  </si>
  <si>
    <t>Weisz László</t>
  </si>
  <si>
    <t>Herczeg Ferenc</t>
  </si>
  <si>
    <t>Hudanik Antal</t>
  </si>
  <si>
    <t>Kocsis Ferenc</t>
  </si>
  <si>
    <t>Marton Sándor</t>
  </si>
  <si>
    <t>Provics Ferenc</t>
  </si>
  <si>
    <t>Szegesdi János</t>
  </si>
  <si>
    <t>Gulyás Zsuzsanna</t>
  </si>
  <si>
    <t>NŐK</t>
  </si>
  <si>
    <t>FÉRFIAK</t>
  </si>
  <si>
    <t>JLO</t>
  </si>
  <si>
    <t>Lendvai Klára</t>
  </si>
  <si>
    <t>BP</t>
  </si>
  <si>
    <t>betű adás:</t>
  </si>
  <si>
    <t>szám adás:</t>
  </si>
  <si>
    <t>betű vétel:</t>
  </si>
  <si>
    <t>szám vétel:</t>
  </si>
  <si>
    <t>Legjobb ütem:</t>
  </si>
  <si>
    <t>Csapat</t>
  </si>
  <si>
    <t>Résztvevők</t>
  </si>
  <si>
    <t>SZEK</t>
  </si>
  <si>
    <t>Kiss Andrea</t>
  </si>
  <si>
    <t>CEG</t>
  </si>
  <si>
    <t>I</t>
  </si>
  <si>
    <t>II</t>
  </si>
  <si>
    <t>III</t>
  </si>
  <si>
    <t>CEGLÉD</t>
  </si>
  <si>
    <t>BUDAPEST</t>
  </si>
  <si>
    <t>SZEKSZÁRD</t>
  </si>
  <si>
    <t>JÁSZSZENTLÁSZLÓ</t>
  </si>
  <si>
    <t>Ferencz József</t>
  </si>
  <si>
    <t>Neumann Ferenc</t>
  </si>
  <si>
    <t>Jászszentlászló Kupa Legjobb Távírásza 2009:</t>
  </si>
  <si>
    <t>CSAPAT EREDMÉNYEK: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</si>
</sst>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  <numFmt numFmtId="165" formatCode="0.000"/>
    <numFmt numFmtId="166" formatCode="0.0"/>
    <numFmt numFmtId="167" formatCode="0.000000"/>
    <numFmt numFmtId="168" formatCode="0.00000"/>
    <numFmt numFmtId="169" formatCode="#,##0.0"/>
  </numFmts>
  <fonts count="6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6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6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6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166" fontId="0" fillId="0" borderId="9" xfId="0" applyNumberForma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0" xfId="0" applyBorder="1" applyAlignment="1">
      <alignment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166" fontId="0" fillId="0" borderId="2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Continuous" vertical="center" wrapText="1"/>
    </xf>
    <xf numFmtId="0" fontId="0" fillId="0" borderId="6" xfId="0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 wrapText="1"/>
    </xf>
    <xf numFmtId="0" fontId="0" fillId="0" borderId="5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166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169" fontId="0" fillId="0" borderId="0" xfId="0" applyNumberFormat="1" applyAlignment="1">
      <alignment/>
    </xf>
    <xf numFmtId="0" fontId="0" fillId="0" borderId="15" xfId="0" applyBorder="1" applyAlignment="1">
      <alignment/>
    </xf>
    <xf numFmtId="0" fontId="0" fillId="0" borderId="9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1" fillId="0" borderId="0" xfId="0" applyFont="1" applyAlignment="1">
      <alignment/>
    </xf>
    <xf numFmtId="166" fontId="1" fillId="0" borderId="5" xfId="0" applyNumberFormat="1" applyFont="1" applyBorder="1" applyAlignment="1">
      <alignment/>
    </xf>
    <xf numFmtId="166" fontId="1" fillId="0" borderId="3" xfId="0" applyNumberFormat="1" applyFont="1" applyBorder="1" applyAlignment="1">
      <alignment/>
    </xf>
    <xf numFmtId="166" fontId="1" fillId="0" borderId="1" xfId="0" applyNumberFormat="1" applyFont="1" applyBorder="1" applyAlignment="1">
      <alignment/>
    </xf>
    <xf numFmtId="0" fontId="0" fillId="0" borderId="18" xfId="0" applyBorder="1" applyAlignment="1">
      <alignment horizontal="centerContinuous" vertical="center" wrapText="1"/>
    </xf>
    <xf numFmtId="0" fontId="0" fillId="0" borderId="19" xfId="0" applyBorder="1" applyAlignment="1">
      <alignment horizontal="centerContinuous" vertical="center" wrapText="1"/>
    </xf>
    <xf numFmtId="166" fontId="1" fillId="0" borderId="18" xfId="0" applyNumberFormat="1" applyFont="1" applyBorder="1" applyAlignment="1">
      <alignment/>
    </xf>
    <xf numFmtId="166" fontId="1" fillId="0" borderId="20" xfId="0" applyNumberFormat="1" applyFont="1" applyBorder="1" applyAlignment="1">
      <alignment/>
    </xf>
    <xf numFmtId="166" fontId="1" fillId="0" borderId="21" xfId="0" applyNumberFormat="1" applyFont="1" applyBorder="1" applyAlignment="1">
      <alignment/>
    </xf>
    <xf numFmtId="0" fontId="0" fillId="0" borderId="6" xfId="0" applyBorder="1" applyAlignment="1">
      <alignment horizontal="centerContinuous"/>
    </xf>
    <xf numFmtId="0" fontId="1" fillId="0" borderId="12" xfId="0" applyFont="1" applyBorder="1" applyAlignment="1">
      <alignment/>
    </xf>
    <xf numFmtId="166" fontId="1" fillId="0" borderId="6" xfId="0" applyNumberFormat="1" applyFont="1" applyBorder="1" applyAlignment="1">
      <alignment/>
    </xf>
    <xf numFmtId="166" fontId="1" fillId="0" borderId="11" xfId="0" applyNumberFormat="1" applyFont="1" applyBorder="1" applyAlignment="1">
      <alignment/>
    </xf>
    <xf numFmtId="166" fontId="1" fillId="0" borderId="12" xfId="0" applyNumberFormat="1" applyFont="1" applyBorder="1" applyAlignment="1">
      <alignment/>
    </xf>
    <xf numFmtId="0" fontId="0" fillId="0" borderId="18" xfId="0" applyBorder="1" applyAlignment="1">
      <alignment horizontal="centerContinuous"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Continuous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166" fontId="1" fillId="0" borderId="9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6" fontId="1" fillId="0" borderId="22" xfId="0" applyNumberFormat="1" applyFont="1" applyBorder="1" applyAlignment="1">
      <alignment/>
    </xf>
    <xf numFmtId="0" fontId="0" fillId="0" borderId="1" xfId="0" applyBorder="1" applyAlignment="1">
      <alignment horizontal="centerContinuous" vertical="center" wrapText="1"/>
    </xf>
    <xf numFmtId="0" fontId="0" fillId="0" borderId="12" xfId="0" applyBorder="1" applyAlignment="1">
      <alignment horizontal="centerContinuous" vertical="center" wrapText="1"/>
    </xf>
    <xf numFmtId="166" fontId="5" fillId="0" borderId="0" xfId="0" applyNumberFormat="1" applyFont="1" applyAlignment="1">
      <alignment/>
    </xf>
    <xf numFmtId="0" fontId="0" fillId="0" borderId="14" xfId="0" applyBorder="1" applyAlignment="1">
      <alignment horizontal="center"/>
    </xf>
    <xf numFmtId="16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9" fontId="0" fillId="0" borderId="14" xfId="0" applyNumberFormat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9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14" xfId="0" applyNumberFormat="1" applyBorder="1" applyAlignment="1">
      <alignment horizontal="center"/>
    </xf>
    <xf numFmtId="169" fontId="0" fillId="0" borderId="14" xfId="0" applyNumberFormat="1" applyBorder="1" applyAlignment="1">
      <alignment horizontal="left"/>
    </xf>
    <xf numFmtId="169" fontId="0" fillId="0" borderId="14" xfId="0" applyNumberFormat="1" applyBorder="1" applyAlignment="1">
      <alignment horizontal="right"/>
    </xf>
  </cellXfs>
  <cellStyles count="8">
    <cellStyle name="Normal" xfId="0"/>
    <cellStyle name="Comma" xfId="15"/>
    <cellStyle name="Comma [0]" xfId="16"/>
    <cellStyle name="Hiperhivatkozás" xfId="17"/>
    <cellStyle name="Már látott hiperhivatkozás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" sqref="A3:IV11"/>
    </sheetView>
  </sheetViews>
  <sheetFormatPr defaultColWidth="9.00390625" defaultRowHeight="12.75"/>
  <cols>
    <col min="1" max="1" width="17.00390625" style="0" customWidth="1"/>
    <col min="2" max="2" width="6.875" style="0" bestFit="1" customWidth="1"/>
    <col min="3" max="3" width="9.75390625" style="0" bestFit="1" customWidth="1"/>
    <col min="8" max="8" width="10.75390625" style="0" bestFit="1" customWidth="1"/>
    <col min="13" max="13" width="9.375" style="0" bestFit="1" customWidth="1"/>
    <col min="16" max="16" width="10.375" style="0" bestFit="1" customWidth="1"/>
    <col min="19" max="19" width="13.75390625" style="0" customWidth="1"/>
  </cols>
  <sheetData>
    <row r="1" spans="1:20" ht="12.75">
      <c r="A1" s="27" t="s">
        <v>31</v>
      </c>
      <c r="B1" s="59"/>
      <c r="C1" s="50" t="s">
        <v>1</v>
      </c>
      <c r="D1" s="26"/>
      <c r="E1" s="26"/>
      <c r="F1" s="26"/>
      <c r="G1" s="26"/>
      <c r="H1" s="26" t="s">
        <v>2</v>
      </c>
      <c r="I1" s="26"/>
      <c r="J1" s="26"/>
      <c r="K1" s="26"/>
      <c r="L1" s="26"/>
      <c r="M1" s="26" t="s">
        <v>3</v>
      </c>
      <c r="N1" s="26"/>
      <c r="O1" s="26"/>
      <c r="P1" s="26" t="s">
        <v>4</v>
      </c>
      <c r="Q1" s="26"/>
      <c r="R1" s="26"/>
      <c r="S1" s="23" t="s">
        <v>5</v>
      </c>
      <c r="T1" s="24" t="s">
        <v>6</v>
      </c>
    </row>
    <row r="2" spans="1:20" ht="13.5" thickBot="1">
      <c r="A2" s="58" t="s">
        <v>0</v>
      </c>
      <c r="B2" s="60" t="s">
        <v>30</v>
      </c>
      <c r="C2" s="53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7</v>
      </c>
      <c r="N2" s="1" t="s">
        <v>8</v>
      </c>
      <c r="O2" s="1" t="s">
        <v>11</v>
      </c>
      <c r="P2" s="1" t="s">
        <v>7</v>
      </c>
      <c r="Q2" s="1" t="s">
        <v>8</v>
      </c>
      <c r="R2" s="1" t="s">
        <v>11</v>
      </c>
      <c r="S2" s="67"/>
      <c r="T2" s="68"/>
    </row>
    <row r="3" spans="1:20" ht="12.75">
      <c r="A3" s="32" t="s">
        <v>16</v>
      </c>
      <c r="B3" s="63" t="s">
        <v>22</v>
      </c>
      <c r="C3" s="52">
        <v>119</v>
      </c>
      <c r="D3" s="33">
        <v>0</v>
      </c>
      <c r="E3" s="33">
        <v>0</v>
      </c>
      <c r="F3" s="33">
        <v>1</v>
      </c>
      <c r="G3" s="64">
        <f aca="true" t="shared" si="0" ref="G3:G11">IF($D$13="",0,((C3-D3*2)/$D$13*F3)*100)</f>
        <v>95.19999999999999</v>
      </c>
      <c r="H3" s="33">
        <v>92</v>
      </c>
      <c r="I3" s="33">
        <v>0</v>
      </c>
      <c r="J3" s="33">
        <v>0</v>
      </c>
      <c r="K3" s="33">
        <v>1</v>
      </c>
      <c r="L3" s="64">
        <f aca="true" t="shared" si="1" ref="L3:L11">IF($I$13="",0,(H3-I3*2)/$I$13*K3*100)</f>
        <v>100</v>
      </c>
      <c r="M3" s="33">
        <v>170</v>
      </c>
      <c r="N3" s="33">
        <v>0</v>
      </c>
      <c r="O3" s="64">
        <f aca="true" t="shared" si="2" ref="O3:O11">IF($N$13="",0,(M3-N3*2)/$N$13*100)</f>
        <v>89.47368421052632</v>
      </c>
      <c r="P3" s="33">
        <v>260</v>
      </c>
      <c r="Q3" s="33">
        <v>2</v>
      </c>
      <c r="R3" s="65">
        <f aca="true" t="shared" si="3" ref="R3:R11">IF($Q$13="",0,(P3-Q3*2)/$Q$13*100)</f>
        <v>88.27586206896552</v>
      </c>
      <c r="S3" s="66">
        <f aca="true" t="shared" si="4" ref="S3:S11">G3+L3+O3+R3</f>
        <v>372.9495462794918</v>
      </c>
      <c r="T3" s="34" t="s">
        <v>35</v>
      </c>
    </row>
    <row r="4" spans="1:20" ht="12.75">
      <c r="A4" s="9" t="s">
        <v>12</v>
      </c>
      <c r="B4" s="62" t="s">
        <v>32</v>
      </c>
      <c r="C4" s="54">
        <v>125</v>
      </c>
      <c r="D4" s="3">
        <v>0</v>
      </c>
      <c r="E4" s="3">
        <v>1</v>
      </c>
      <c r="F4" s="3">
        <v>0.9</v>
      </c>
      <c r="G4" s="38">
        <f t="shared" si="0"/>
        <v>90</v>
      </c>
      <c r="H4" s="3">
        <v>82</v>
      </c>
      <c r="I4" s="3">
        <v>0</v>
      </c>
      <c r="J4" s="3">
        <v>2</v>
      </c>
      <c r="K4" s="3">
        <v>0.9</v>
      </c>
      <c r="L4" s="38">
        <f t="shared" si="1"/>
        <v>80.21739130434783</v>
      </c>
      <c r="M4" s="3">
        <v>190</v>
      </c>
      <c r="N4" s="3">
        <v>1</v>
      </c>
      <c r="O4" s="38">
        <f t="shared" si="2"/>
        <v>98.94736842105263</v>
      </c>
      <c r="P4" s="3">
        <v>280</v>
      </c>
      <c r="Q4" s="3">
        <v>0</v>
      </c>
      <c r="R4" s="48">
        <f t="shared" si="3"/>
        <v>96.55172413793103</v>
      </c>
      <c r="S4" s="43">
        <f t="shared" si="4"/>
        <v>365.7164838633315</v>
      </c>
      <c r="T4" s="18" t="s">
        <v>36</v>
      </c>
    </row>
    <row r="5" spans="1:20" ht="12.75">
      <c r="A5" s="9" t="s">
        <v>17</v>
      </c>
      <c r="B5" s="62" t="s">
        <v>22</v>
      </c>
      <c r="C5" s="54">
        <v>113</v>
      </c>
      <c r="D5" s="3">
        <v>1</v>
      </c>
      <c r="E5" s="3">
        <v>1</v>
      </c>
      <c r="F5" s="3">
        <v>0.9</v>
      </c>
      <c r="G5" s="38">
        <f t="shared" si="0"/>
        <v>79.92</v>
      </c>
      <c r="H5" s="3">
        <v>90</v>
      </c>
      <c r="I5" s="3">
        <v>0</v>
      </c>
      <c r="J5" s="3">
        <v>0</v>
      </c>
      <c r="K5" s="3">
        <v>1</v>
      </c>
      <c r="L5" s="38">
        <f t="shared" si="1"/>
        <v>97.82608695652173</v>
      </c>
      <c r="M5" s="3">
        <v>190</v>
      </c>
      <c r="N5" s="3">
        <v>3</v>
      </c>
      <c r="O5" s="38">
        <f t="shared" si="2"/>
        <v>96.84210526315789</v>
      </c>
      <c r="P5" s="3">
        <v>260</v>
      </c>
      <c r="Q5" s="3">
        <v>0</v>
      </c>
      <c r="R5" s="48">
        <f t="shared" si="3"/>
        <v>89.65517241379311</v>
      </c>
      <c r="S5" s="43">
        <f t="shared" si="4"/>
        <v>364.24336463347277</v>
      </c>
      <c r="T5" s="18" t="s">
        <v>37</v>
      </c>
    </row>
    <row r="6" spans="1:20" ht="12.75">
      <c r="A6" s="9" t="s">
        <v>14</v>
      </c>
      <c r="B6" s="62" t="s">
        <v>32</v>
      </c>
      <c r="C6" s="54">
        <v>90</v>
      </c>
      <c r="D6" s="3">
        <v>0</v>
      </c>
      <c r="E6" s="3">
        <v>3</v>
      </c>
      <c r="F6" s="3">
        <v>0.9</v>
      </c>
      <c r="G6" s="38">
        <f t="shared" si="0"/>
        <v>64.8</v>
      </c>
      <c r="H6" s="3">
        <v>77</v>
      </c>
      <c r="I6" s="3">
        <v>0</v>
      </c>
      <c r="J6" s="3">
        <v>0</v>
      </c>
      <c r="K6" s="3">
        <v>1</v>
      </c>
      <c r="L6" s="38">
        <f t="shared" si="1"/>
        <v>83.69565217391305</v>
      </c>
      <c r="M6" s="3">
        <v>150</v>
      </c>
      <c r="N6" s="3">
        <v>1</v>
      </c>
      <c r="O6" s="38">
        <f t="shared" si="2"/>
        <v>77.89473684210526</v>
      </c>
      <c r="P6" s="3">
        <v>290</v>
      </c>
      <c r="Q6" s="3">
        <v>5</v>
      </c>
      <c r="R6" s="48">
        <f t="shared" si="3"/>
        <v>96.55172413793103</v>
      </c>
      <c r="S6" s="43">
        <f t="shared" si="4"/>
        <v>322.9421131539493</v>
      </c>
      <c r="T6" s="18">
        <v>4</v>
      </c>
    </row>
    <row r="7" spans="1:20" ht="12.75">
      <c r="A7" s="9" t="s">
        <v>42</v>
      </c>
      <c r="B7" s="62" t="s">
        <v>32</v>
      </c>
      <c r="C7" s="54">
        <v>100</v>
      </c>
      <c r="D7" s="3">
        <v>0</v>
      </c>
      <c r="E7" s="3">
        <v>1</v>
      </c>
      <c r="F7" s="3">
        <v>0.9</v>
      </c>
      <c r="G7" s="38">
        <f t="shared" si="0"/>
        <v>72.00000000000001</v>
      </c>
      <c r="H7" s="3">
        <v>77</v>
      </c>
      <c r="I7" s="3">
        <v>0</v>
      </c>
      <c r="J7" s="3">
        <v>2</v>
      </c>
      <c r="K7" s="3">
        <v>0.9</v>
      </c>
      <c r="L7" s="38">
        <f t="shared" si="1"/>
        <v>75.32608695652175</v>
      </c>
      <c r="M7" s="3">
        <v>160</v>
      </c>
      <c r="N7" s="3">
        <v>3</v>
      </c>
      <c r="O7" s="38">
        <f t="shared" si="2"/>
        <v>81.05263157894737</v>
      </c>
      <c r="P7" s="3">
        <v>220</v>
      </c>
      <c r="Q7" s="3">
        <v>1</v>
      </c>
      <c r="R7" s="48">
        <f t="shared" si="3"/>
        <v>75.17241379310344</v>
      </c>
      <c r="S7" s="43">
        <f t="shared" si="4"/>
        <v>303.5511323285726</v>
      </c>
      <c r="T7" s="18">
        <v>5</v>
      </c>
    </row>
    <row r="8" spans="1:20" ht="12.75">
      <c r="A8" s="9" t="s">
        <v>43</v>
      </c>
      <c r="B8" s="62" t="s">
        <v>32</v>
      </c>
      <c r="C8" s="54">
        <v>90</v>
      </c>
      <c r="D8" s="3">
        <v>0</v>
      </c>
      <c r="E8" s="3">
        <v>1</v>
      </c>
      <c r="F8" s="3">
        <v>0.9</v>
      </c>
      <c r="G8" s="38">
        <f t="shared" si="0"/>
        <v>64.8</v>
      </c>
      <c r="H8" s="3">
        <v>72</v>
      </c>
      <c r="I8" s="3">
        <v>0</v>
      </c>
      <c r="J8" s="3">
        <v>1</v>
      </c>
      <c r="K8" s="3">
        <v>0.9</v>
      </c>
      <c r="L8" s="38">
        <f t="shared" si="1"/>
        <v>70.43478260869566</v>
      </c>
      <c r="M8" s="3">
        <v>130</v>
      </c>
      <c r="N8" s="3">
        <v>0</v>
      </c>
      <c r="O8" s="38">
        <f t="shared" si="2"/>
        <v>68.42105263157895</v>
      </c>
      <c r="P8" s="3">
        <v>220</v>
      </c>
      <c r="Q8" s="3">
        <v>1</v>
      </c>
      <c r="R8" s="48">
        <f t="shared" si="3"/>
        <v>75.17241379310344</v>
      </c>
      <c r="S8" s="43">
        <f t="shared" si="4"/>
        <v>278.82824903337803</v>
      </c>
      <c r="T8" s="18">
        <v>6</v>
      </c>
    </row>
    <row r="9" spans="1:20" ht="12.75">
      <c r="A9" s="9" t="s">
        <v>13</v>
      </c>
      <c r="B9" s="62" t="s">
        <v>22</v>
      </c>
      <c r="C9" s="54">
        <v>83</v>
      </c>
      <c r="D9" s="3">
        <v>0</v>
      </c>
      <c r="E9" s="3">
        <v>0</v>
      </c>
      <c r="F9" s="3">
        <v>1</v>
      </c>
      <c r="G9" s="38">
        <f t="shared" si="0"/>
        <v>66.4</v>
      </c>
      <c r="H9" s="3">
        <v>52</v>
      </c>
      <c r="I9" s="3">
        <v>0</v>
      </c>
      <c r="J9" s="3">
        <v>2</v>
      </c>
      <c r="K9" s="3">
        <v>0.9</v>
      </c>
      <c r="L9" s="38">
        <f t="shared" si="1"/>
        <v>50.8695652173913</v>
      </c>
      <c r="M9" s="3">
        <v>130</v>
      </c>
      <c r="N9" s="3">
        <v>1</v>
      </c>
      <c r="O9" s="38">
        <f t="shared" si="2"/>
        <v>67.36842105263158</v>
      </c>
      <c r="P9" s="3">
        <v>170</v>
      </c>
      <c r="Q9" s="3">
        <v>1</v>
      </c>
      <c r="R9" s="48">
        <f t="shared" si="3"/>
        <v>57.931034482758626</v>
      </c>
      <c r="S9" s="43">
        <f t="shared" si="4"/>
        <v>242.5690207527815</v>
      </c>
      <c r="T9" s="18">
        <v>7</v>
      </c>
    </row>
    <row r="10" spans="1:20" ht="12.75">
      <c r="A10" s="9" t="s">
        <v>18</v>
      </c>
      <c r="B10" s="62" t="s">
        <v>22</v>
      </c>
      <c r="C10" s="54">
        <v>65</v>
      </c>
      <c r="D10" s="3">
        <v>3</v>
      </c>
      <c r="E10" s="3">
        <v>0</v>
      </c>
      <c r="F10" s="3">
        <v>0.8</v>
      </c>
      <c r="G10" s="38">
        <f t="shared" si="0"/>
        <v>37.76</v>
      </c>
      <c r="H10" s="3">
        <v>48</v>
      </c>
      <c r="I10" s="3">
        <v>3</v>
      </c>
      <c r="J10" s="3">
        <v>0</v>
      </c>
      <c r="K10" s="3">
        <v>0.8</v>
      </c>
      <c r="L10" s="38">
        <f t="shared" si="1"/>
        <v>36.52173913043478</v>
      </c>
      <c r="M10" s="3">
        <v>90</v>
      </c>
      <c r="N10" s="3">
        <v>1</v>
      </c>
      <c r="O10" s="38">
        <f t="shared" si="2"/>
        <v>46.31578947368421</v>
      </c>
      <c r="P10" s="3">
        <v>140</v>
      </c>
      <c r="Q10" s="3">
        <v>3</v>
      </c>
      <c r="R10" s="48">
        <f t="shared" si="3"/>
        <v>46.206896551724135</v>
      </c>
      <c r="S10" s="43">
        <f t="shared" si="4"/>
        <v>166.80442515584312</v>
      </c>
      <c r="T10" s="18">
        <v>8</v>
      </c>
    </row>
    <row r="11" spans="1:20" ht="13.5" thickBot="1">
      <c r="A11" s="10" t="s">
        <v>15</v>
      </c>
      <c r="B11" s="60" t="s">
        <v>22</v>
      </c>
      <c r="C11" s="53">
        <v>55</v>
      </c>
      <c r="D11" s="1">
        <v>1</v>
      </c>
      <c r="E11" s="1">
        <v>0</v>
      </c>
      <c r="F11" s="1">
        <v>0.9</v>
      </c>
      <c r="G11" s="39">
        <f t="shared" si="0"/>
        <v>38.16</v>
      </c>
      <c r="H11" s="1">
        <v>47</v>
      </c>
      <c r="I11" s="1">
        <v>2</v>
      </c>
      <c r="J11" s="1">
        <v>0</v>
      </c>
      <c r="K11" s="1">
        <v>0.8</v>
      </c>
      <c r="L11" s="39">
        <f t="shared" si="1"/>
        <v>37.39130434782609</v>
      </c>
      <c r="M11" s="1">
        <v>90</v>
      </c>
      <c r="N11" s="1">
        <v>5</v>
      </c>
      <c r="O11" s="39">
        <f t="shared" si="2"/>
        <v>42.10526315789473</v>
      </c>
      <c r="P11" s="1">
        <v>110</v>
      </c>
      <c r="Q11" s="1">
        <v>5</v>
      </c>
      <c r="R11" s="49">
        <f t="shared" si="3"/>
        <v>34.48275862068966</v>
      </c>
      <c r="S11" s="44">
        <f t="shared" si="4"/>
        <v>152.13932612641048</v>
      </c>
      <c r="T11" s="19">
        <v>9</v>
      </c>
    </row>
    <row r="12" spans="1:20" ht="13.5" thickBo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17" ht="13.5" thickBot="1">
      <c r="A13" s="36" t="s">
        <v>29</v>
      </c>
      <c r="B13" s="36"/>
      <c r="C13" t="s">
        <v>25</v>
      </c>
      <c r="D13" s="35">
        <v>125</v>
      </c>
      <c r="H13" t="s">
        <v>26</v>
      </c>
      <c r="I13" s="35">
        <v>92</v>
      </c>
      <c r="M13" t="s">
        <v>27</v>
      </c>
      <c r="N13" s="35">
        <v>190</v>
      </c>
      <c r="P13" t="s">
        <v>28</v>
      </c>
      <c r="Q13" s="35">
        <v>290</v>
      </c>
    </row>
    <row r="14" spans="1:20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3:20" ht="12.75"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25" spans="1:2" ht="12.75">
      <c r="A25" s="12"/>
      <c r="B25" s="12"/>
    </row>
  </sheetData>
  <printOptions/>
  <pageMargins left="0.75" right="0.75" top="1.22" bottom="1" header="0.5" footer="0.5"/>
  <pageSetup fitToHeight="1" fitToWidth="1" horizontalDpi="200" verticalDpi="200" orientation="landscape" paperSize="9" scale="66" r:id="rId1"/>
  <headerFooter alignWithMargins="0">
    <oddHeader>&amp;C2009. ÉVI JÁSZSZENTLÁSZLÓ KUPA "GYŐRÖK IMRE" GYORSTÁVÍRÁSZ EMLÉKVERSENY
FÉRFI KATEGÓRIA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3" sqref="A3:IV5"/>
    </sheetView>
  </sheetViews>
  <sheetFormatPr defaultColWidth="9.00390625" defaultRowHeight="12.75"/>
  <cols>
    <col min="1" max="1" width="16.625" style="0" bestFit="1" customWidth="1"/>
    <col min="2" max="2" width="6.875" style="0" bestFit="1" customWidth="1"/>
    <col min="3" max="3" width="9.75390625" style="0" bestFit="1" customWidth="1"/>
    <col min="8" max="8" width="10.75390625" style="0" bestFit="1" customWidth="1"/>
    <col min="16" max="16" width="10.375" style="0" bestFit="1" customWidth="1"/>
    <col min="18" max="18" width="13.75390625" style="0" bestFit="1" customWidth="1"/>
    <col min="19" max="19" width="13.75390625" style="0" customWidth="1"/>
  </cols>
  <sheetData>
    <row r="1" spans="1:20" ht="12.75">
      <c r="A1" s="27" t="s">
        <v>31</v>
      </c>
      <c r="B1" s="59"/>
      <c r="C1" s="50" t="s">
        <v>1</v>
      </c>
      <c r="D1" s="26"/>
      <c r="E1" s="26"/>
      <c r="F1" s="26"/>
      <c r="G1" s="26"/>
      <c r="H1" s="26" t="s">
        <v>2</v>
      </c>
      <c r="I1" s="26"/>
      <c r="J1" s="26"/>
      <c r="K1" s="26"/>
      <c r="L1" s="26"/>
      <c r="M1" s="26" t="s">
        <v>3</v>
      </c>
      <c r="N1" s="26"/>
      <c r="O1" s="26"/>
      <c r="P1" s="26" t="s">
        <v>4</v>
      </c>
      <c r="Q1" s="26"/>
      <c r="R1" s="45"/>
      <c r="S1" s="40" t="s">
        <v>5</v>
      </c>
      <c r="T1" s="24" t="s">
        <v>6</v>
      </c>
    </row>
    <row r="2" spans="1:20" ht="13.5" thickBot="1">
      <c r="A2" s="58" t="s">
        <v>0</v>
      </c>
      <c r="B2" s="60" t="s">
        <v>30</v>
      </c>
      <c r="C2" s="55" t="s">
        <v>7</v>
      </c>
      <c r="D2" s="2" t="s">
        <v>8</v>
      </c>
      <c r="E2" s="2" t="s">
        <v>9</v>
      </c>
      <c r="F2" s="2" t="s">
        <v>10</v>
      </c>
      <c r="G2" s="14" t="s">
        <v>11</v>
      </c>
      <c r="H2" s="2" t="s">
        <v>7</v>
      </c>
      <c r="I2" s="2" t="s">
        <v>8</v>
      </c>
      <c r="J2" s="2" t="s">
        <v>9</v>
      </c>
      <c r="K2" s="2" t="s">
        <v>10</v>
      </c>
      <c r="L2" s="14" t="s">
        <v>11</v>
      </c>
      <c r="M2" s="2" t="s">
        <v>7</v>
      </c>
      <c r="N2" s="2" t="s">
        <v>8</v>
      </c>
      <c r="O2" s="15" t="s">
        <v>11</v>
      </c>
      <c r="P2" s="2" t="s">
        <v>7</v>
      </c>
      <c r="Q2" s="2" t="s">
        <v>8</v>
      </c>
      <c r="R2" s="46" t="s">
        <v>11</v>
      </c>
      <c r="S2" s="41"/>
      <c r="T2" s="25"/>
    </row>
    <row r="3" spans="1:20" ht="12.75">
      <c r="A3" s="5" t="s">
        <v>33</v>
      </c>
      <c r="B3" s="61" t="s">
        <v>34</v>
      </c>
      <c r="C3" s="51">
        <v>94</v>
      </c>
      <c r="D3" s="6">
        <v>0</v>
      </c>
      <c r="E3" s="6">
        <v>0</v>
      </c>
      <c r="F3" s="6">
        <v>1</v>
      </c>
      <c r="G3" s="37">
        <f>IF($D$7="",0,((C3-D3*2)/$D$7*F3)*100)</f>
        <v>100</v>
      </c>
      <c r="H3" s="6">
        <v>74</v>
      </c>
      <c r="I3" s="6">
        <v>0</v>
      </c>
      <c r="J3" s="6">
        <v>0</v>
      </c>
      <c r="K3" s="6">
        <v>0.9</v>
      </c>
      <c r="L3" s="37">
        <f>IF($I$7="",0,(H3-I3*2)/$I$7*K3*100)</f>
        <v>90</v>
      </c>
      <c r="M3" s="6">
        <v>160</v>
      </c>
      <c r="N3" s="6">
        <v>2</v>
      </c>
      <c r="O3" s="37">
        <f>IF($N$7="",0,(M3-N3*2)/$N$7*100)</f>
        <v>97.5</v>
      </c>
      <c r="P3" s="6">
        <v>280</v>
      </c>
      <c r="Q3" s="6">
        <v>2</v>
      </c>
      <c r="R3" s="47">
        <f>IF($Q$7="",0,(P3-Q3*2)/$Q$7*100)</f>
        <v>98.57142857142858</v>
      </c>
      <c r="S3" s="42">
        <f>G3+L3+O3+R3</f>
        <v>386.07142857142856</v>
      </c>
      <c r="T3" s="17" t="s">
        <v>35</v>
      </c>
    </row>
    <row r="4" spans="1:20" ht="12.75">
      <c r="A4" s="9" t="s">
        <v>23</v>
      </c>
      <c r="B4" s="62" t="s">
        <v>24</v>
      </c>
      <c r="C4" s="54">
        <v>93</v>
      </c>
      <c r="D4" s="3">
        <v>0</v>
      </c>
      <c r="E4" s="3">
        <v>1</v>
      </c>
      <c r="F4" s="3">
        <v>0.9</v>
      </c>
      <c r="G4" s="38">
        <f>IF($D$7="",0,((C4-D4*2)/$D$7*F4)*100)</f>
        <v>89.04255319148938</v>
      </c>
      <c r="H4" s="3">
        <v>55</v>
      </c>
      <c r="I4" s="3">
        <v>0</v>
      </c>
      <c r="J4" s="3">
        <v>2</v>
      </c>
      <c r="K4" s="3">
        <v>0.9</v>
      </c>
      <c r="L4" s="38">
        <f>IF($I$7="",0,(H4-I4*2)/$I$7*K4*100)</f>
        <v>66.89189189189189</v>
      </c>
      <c r="M4" s="3">
        <v>160</v>
      </c>
      <c r="N4" s="3">
        <v>2</v>
      </c>
      <c r="O4" s="38">
        <f>IF($N$7="",0,(M4-N4*2)/$N$7*100)</f>
        <v>97.5</v>
      </c>
      <c r="P4" s="3">
        <v>230</v>
      </c>
      <c r="Q4" s="3">
        <v>0</v>
      </c>
      <c r="R4" s="48">
        <f>IF($Q$7="",0,(P4-Q4*2)/$Q$7*100)</f>
        <v>82.14285714285714</v>
      </c>
      <c r="S4" s="43">
        <f>G4+L4+O4+R4</f>
        <v>335.57730222623843</v>
      </c>
      <c r="T4" s="18" t="s">
        <v>36</v>
      </c>
    </row>
    <row r="5" spans="1:20" ht="13.5" thickBot="1">
      <c r="A5" s="10" t="s">
        <v>19</v>
      </c>
      <c r="B5" s="60" t="s">
        <v>22</v>
      </c>
      <c r="C5" s="53">
        <v>90</v>
      </c>
      <c r="D5" s="1">
        <v>0</v>
      </c>
      <c r="E5" s="1">
        <v>1</v>
      </c>
      <c r="F5" s="1">
        <v>0.9</v>
      </c>
      <c r="G5" s="39">
        <f>IF($D$7="",0,((C5-D5*2)/$D$7*F5)*100)</f>
        <v>86.17021276595746</v>
      </c>
      <c r="H5" s="1">
        <v>69</v>
      </c>
      <c r="I5" s="1">
        <v>0</v>
      </c>
      <c r="J5" s="1">
        <v>0</v>
      </c>
      <c r="K5" s="1">
        <v>1</v>
      </c>
      <c r="L5" s="39">
        <f>IF($I$7="",0,(H5-I5*2)/$I$7*K5*100)</f>
        <v>93.24324324324324</v>
      </c>
      <c r="M5" s="1">
        <v>130</v>
      </c>
      <c r="N5" s="1">
        <v>4</v>
      </c>
      <c r="O5" s="39">
        <f>IF($N$7="",0,(M5-N5*2)/$N$7*100)</f>
        <v>76.25</v>
      </c>
      <c r="P5" s="1">
        <v>180</v>
      </c>
      <c r="Q5" s="1">
        <v>2</v>
      </c>
      <c r="R5" s="49">
        <f>IF($Q$7="",0,(P5-Q5*2)/$Q$7*100)</f>
        <v>62.857142857142854</v>
      </c>
      <c r="S5" s="44">
        <f>G5+L5+O5+R5</f>
        <v>318.52059886634356</v>
      </c>
      <c r="T5" s="19" t="s">
        <v>37</v>
      </c>
    </row>
    <row r="6" ht="13.5" thickBot="1"/>
    <row r="7" spans="1:17" ht="13.5" thickBot="1">
      <c r="A7" s="36" t="s">
        <v>29</v>
      </c>
      <c r="B7" s="36"/>
      <c r="C7" t="s">
        <v>25</v>
      </c>
      <c r="D7" s="35">
        <v>94</v>
      </c>
      <c r="H7" t="s">
        <v>26</v>
      </c>
      <c r="I7" s="35">
        <v>74</v>
      </c>
      <c r="M7" t="s">
        <v>27</v>
      </c>
      <c r="N7" s="35">
        <v>160</v>
      </c>
      <c r="P7" t="s">
        <v>28</v>
      </c>
      <c r="Q7" s="35">
        <v>280</v>
      </c>
    </row>
  </sheetData>
  <printOptions/>
  <pageMargins left="0.75" right="0.75" top="1" bottom="1" header="0.5" footer="0.5"/>
  <pageSetup fitToHeight="1" fitToWidth="1" horizontalDpi="200" verticalDpi="200" orientation="landscape" paperSize="9" scale="65" r:id="rId1"/>
  <headerFooter alignWithMargins="0">
    <oddHeader>&amp;C2009. ÉVI JÁSZSZENTLÁSZLÓ KUPA "GYŐRÖK IMRE" GYORSTÁVÍRÁSZ EMLÉKVERSENY EREDMÉNYEI
NŐI KATEGÓRIA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tabSelected="1" zoomScale="75" zoomScaleNormal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24" sqref="E24"/>
    </sheetView>
  </sheetViews>
  <sheetFormatPr defaultColWidth="9.00390625" defaultRowHeight="12.75"/>
  <cols>
    <col min="1" max="1" width="16.625" style="0" customWidth="1"/>
    <col min="2" max="2" width="7.375" style="0" bestFit="1" customWidth="1"/>
    <col min="3" max="3" width="8.125" style="0" customWidth="1"/>
    <col min="4" max="4" width="7.875" style="0" customWidth="1"/>
    <col min="5" max="5" width="9.00390625" style="0" customWidth="1"/>
    <col min="6" max="6" width="8.375" style="0" customWidth="1"/>
    <col min="7" max="7" width="8.00390625" style="0" customWidth="1"/>
    <col min="8" max="8" width="10.125" style="0" customWidth="1"/>
    <col min="9" max="9" width="10.25390625" style="0" customWidth="1"/>
    <col min="10" max="10" width="11.375" style="0" customWidth="1"/>
    <col min="11" max="11" width="9.375" style="0" customWidth="1"/>
    <col min="12" max="12" width="7.75390625" style="0" customWidth="1"/>
    <col min="14" max="14" width="8.00390625" style="0" customWidth="1"/>
    <col min="15" max="15" width="9.625" style="0" customWidth="1"/>
    <col min="17" max="17" width="8.125" style="0" customWidth="1"/>
    <col min="18" max="18" width="8.375" style="0" customWidth="1"/>
    <col min="19" max="19" width="13.875" style="0" customWidth="1"/>
    <col min="21" max="21" width="5.25390625" style="0" customWidth="1"/>
    <col min="22" max="22" width="20.625" style="0" bestFit="1" customWidth="1"/>
    <col min="23" max="23" width="12.875" style="0" bestFit="1" customWidth="1"/>
    <col min="24" max="24" width="9.25390625" style="0" bestFit="1" customWidth="1"/>
    <col min="25" max="25" width="12.00390625" style="0" bestFit="1" customWidth="1"/>
  </cols>
  <sheetData>
    <row r="1" spans="10:12" ht="13.5" thickBot="1">
      <c r="J1" s="28" t="s">
        <v>20</v>
      </c>
      <c r="K1" s="28"/>
      <c r="L1" s="28"/>
    </row>
    <row r="2" spans="1:20" ht="12.75">
      <c r="A2" s="74" t="s">
        <v>31</v>
      </c>
      <c r="B2" s="75"/>
      <c r="C2" s="26" t="s">
        <v>1</v>
      </c>
      <c r="D2" s="26"/>
      <c r="E2" s="26"/>
      <c r="F2" s="26"/>
      <c r="G2" s="26"/>
      <c r="H2" s="26" t="s">
        <v>2</v>
      </c>
      <c r="I2" s="26"/>
      <c r="J2" s="26"/>
      <c r="K2" s="26"/>
      <c r="L2" s="26"/>
      <c r="M2" s="26" t="s">
        <v>3</v>
      </c>
      <c r="N2" s="26"/>
      <c r="O2" s="26"/>
      <c r="P2" s="26" t="s">
        <v>4</v>
      </c>
      <c r="Q2" s="26"/>
      <c r="R2" s="26"/>
      <c r="S2" s="6" t="s">
        <v>5</v>
      </c>
      <c r="T2" s="8" t="s">
        <v>6</v>
      </c>
    </row>
    <row r="3" spans="1:20" ht="13.5" thickBot="1">
      <c r="A3" s="56" t="s">
        <v>0</v>
      </c>
      <c r="B3" s="57" t="s">
        <v>30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7</v>
      </c>
      <c r="N3" s="2" t="s">
        <v>8</v>
      </c>
      <c r="O3" s="2" t="s">
        <v>11</v>
      </c>
      <c r="P3" s="2" t="s">
        <v>7</v>
      </c>
      <c r="Q3" s="2" t="s">
        <v>8</v>
      </c>
      <c r="R3" s="2" t="s">
        <v>11</v>
      </c>
      <c r="S3" s="2"/>
      <c r="T3" s="16"/>
    </row>
    <row r="4" spans="1:20" ht="12.75">
      <c r="A4" s="5" t="s">
        <v>33</v>
      </c>
      <c r="B4" s="51" t="s">
        <v>34</v>
      </c>
      <c r="C4" s="6">
        <v>94</v>
      </c>
      <c r="D4" s="6">
        <v>0</v>
      </c>
      <c r="E4" s="6">
        <v>0</v>
      </c>
      <c r="F4" s="6">
        <v>1</v>
      </c>
      <c r="G4" s="7">
        <v>100</v>
      </c>
      <c r="H4" s="6">
        <v>74</v>
      </c>
      <c r="I4" s="6">
        <v>0</v>
      </c>
      <c r="J4" s="6">
        <v>0</v>
      </c>
      <c r="K4" s="6">
        <v>0.9</v>
      </c>
      <c r="L4" s="7">
        <v>90</v>
      </c>
      <c r="M4" s="6">
        <v>160</v>
      </c>
      <c r="N4" s="6">
        <v>2</v>
      </c>
      <c r="O4" s="7">
        <v>97.5</v>
      </c>
      <c r="P4" s="6">
        <v>280</v>
      </c>
      <c r="Q4" s="6">
        <v>2</v>
      </c>
      <c r="R4" s="7">
        <v>98.57142857142858</v>
      </c>
      <c r="S4" s="7">
        <v>386.07142857142856</v>
      </c>
      <c r="T4" s="17" t="s">
        <v>35</v>
      </c>
    </row>
    <row r="5" spans="1:20" ht="12.75">
      <c r="A5" s="32" t="s">
        <v>23</v>
      </c>
      <c r="B5" s="52" t="s">
        <v>24</v>
      </c>
      <c r="C5" s="33">
        <v>93</v>
      </c>
      <c r="D5" s="33">
        <v>0</v>
      </c>
      <c r="E5" s="33">
        <v>1</v>
      </c>
      <c r="F5" s="33">
        <v>0.9</v>
      </c>
      <c r="G5" s="13">
        <v>89.04255319148938</v>
      </c>
      <c r="H5" s="33">
        <v>55</v>
      </c>
      <c r="I5" s="33">
        <v>0</v>
      </c>
      <c r="J5" s="33">
        <v>2</v>
      </c>
      <c r="K5" s="33">
        <v>0.9</v>
      </c>
      <c r="L5" s="13">
        <v>66.89189189189189</v>
      </c>
      <c r="M5" s="33">
        <v>160</v>
      </c>
      <c r="N5" s="33">
        <v>2</v>
      </c>
      <c r="O5" s="13">
        <v>97.5</v>
      </c>
      <c r="P5" s="33">
        <v>230</v>
      </c>
      <c r="Q5" s="33">
        <v>0</v>
      </c>
      <c r="R5" s="13">
        <v>82.14285714285714</v>
      </c>
      <c r="S5" s="13">
        <v>335.57730222623843</v>
      </c>
      <c r="T5" s="34" t="s">
        <v>36</v>
      </c>
    </row>
    <row r="6" spans="1:20" ht="13.5" thickBot="1">
      <c r="A6" s="10" t="s">
        <v>19</v>
      </c>
      <c r="B6" s="53" t="s">
        <v>22</v>
      </c>
      <c r="C6" s="1">
        <v>90</v>
      </c>
      <c r="D6" s="1">
        <v>0</v>
      </c>
      <c r="E6" s="1">
        <v>1</v>
      </c>
      <c r="F6" s="1">
        <v>0.9</v>
      </c>
      <c r="G6" s="11">
        <v>86.17021276595746</v>
      </c>
      <c r="H6" s="1">
        <v>69</v>
      </c>
      <c r="I6" s="1">
        <v>0</v>
      </c>
      <c r="J6" s="1">
        <v>0</v>
      </c>
      <c r="K6" s="1">
        <v>1</v>
      </c>
      <c r="L6" s="11">
        <v>93.24324324324324</v>
      </c>
      <c r="M6" s="1">
        <v>130</v>
      </c>
      <c r="N6" s="1">
        <v>4</v>
      </c>
      <c r="O6" s="11">
        <v>76.25</v>
      </c>
      <c r="P6" s="1">
        <v>180</v>
      </c>
      <c r="Q6" s="1">
        <v>2</v>
      </c>
      <c r="R6" s="11">
        <v>62.857142857142854</v>
      </c>
      <c r="S6" s="11">
        <v>318.52059886634356</v>
      </c>
      <c r="T6" s="19" t="s">
        <v>37</v>
      </c>
    </row>
    <row r="7" spans="1:20" ht="12.75">
      <c r="A7" s="12"/>
      <c r="B7" s="12"/>
      <c r="C7" s="12"/>
      <c r="D7" s="12"/>
      <c r="E7" s="12"/>
      <c r="F7" s="12"/>
      <c r="G7" s="29"/>
      <c r="H7" s="12"/>
      <c r="I7" s="12"/>
      <c r="J7" s="12"/>
      <c r="K7" s="12"/>
      <c r="L7" s="29"/>
      <c r="M7" s="12"/>
      <c r="N7" s="12"/>
      <c r="O7" s="29"/>
      <c r="P7" s="12"/>
      <c r="Q7" s="12"/>
      <c r="R7" s="29"/>
      <c r="S7" s="29"/>
      <c r="T7" s="30"/>
    </row>
    <row r="8" spans="10:12" ht="13.5" thickBot="1">
      <c r="J8" s="28" t="s">
        <v>21</v>
      </c>
      <c r="K8" s="28"/>
      <c r="L8" s="28"/>
    </row>
    <row r="9" spans="1:20" ht="12.75">
      <c r="A9" s="5" t="s">
        <v>16</v>
      </c>
      <c r="B9" s="6" t="s">
        <v>22</v>
      </c>
      <c r="C9" s="6">
        <v>119</v>
      </c>
      <c r="D9" s="6">
        <v>0</v>
      </c>
      <c r="E9" s="6">
        <v>0</v>
      </c>
      <c r="F9" s="6">
        <v>1</v>
      </c>
      <c r="G9" s="7">
        <v>95.2</v>
      </c>
      <c r="H9" s="6">
        <v>92</v>
      </c>
      <c r="I9" s="6">
        <v>0</v>
      </c>
      <c r="J9" s="6">
        <v>0</v>
      </c>
      <c r="K9" s="6">
        <v>1</v>
      </c>
      <c r="L9" s="7">
        <v>100</v>
      </c>
      <c r="M9" s="6">
        <v>170</v>
      </c>
      <c r="N9" s="6">
        <v>0</v>
      </c>
      <c r="O9" s="7">
        <v>89.47368421052632</v>
      </c>
      <c r="P9" s="6">
        <v>260</v>
      </c>
      <c r="Q9" s="6">
        <v>2</v>
      </c>
      <c r="R9" s="7">
        <v>88.27586206896552</v>
      </c>
      <c r="S9" s="7">
        <v>372.9495462794918</v>
      </c>
      <c r="T9" s="17" t="s">
        <v>35</v>
      </c>
    </row>
    <row r="10" spans="1:20" ht="12.75">
      <c r="A10" s="9" t="s">
        <v>12</v>
      </c>
      <c r="B10" s="54" t="s">
        <v>32</v>
      </c>
      <c r="C10" s="3">
        <v>125</v>
      </c>
      <c r="D10" s="3">
        <v>0</v>
      </c>
      <c r="E10" s="3">
        <v>1</v>
      </c>
      <c r="F10" s="3">
        <v>0.9</v>
      </c>
      <c r="G10" s="4">
        <v>90</v>
      </c>
      <c r="H10" s="3">
        <v>82</v>
      </c>
      <c r="I10" s="3">
        <v>0</v>
      </c>
      <c r="J10" s="3">
        <v>2</v>
      </c>
      <c r="K10" s="3">
        <v>0.9</v>
      </c>
      <c r="L10" s="4">
        <v>80.21739130434783</v>
      </c>
      <c r="M10" s="3">
        <v>190</v>
      </c>
      <c r="N10" s="3">
        <v>1</v>
      </c>
      <c r="O10" s="4">
        <v>98.94736842105263</v>
      </c>
      <c r="P10" s="3">
        <v>280</v>
      </c>
      <c r="Q10" s="3">
        <v>0</v>
      </c>
      <c r="R10" s="4">
        <v>96.55172413793103</v>
      </c>
      <c r="S10" s="4">
        <v>365.7164838633315</v>
      </c>
      <c r="T10" s="18" t="s">
        <v>36</v>
      </c>
    </row>
    <row r="11" spans="1:20" ht="12.75">
      <c r="A11" s="9" t="s">
        <v>17</v>
      </c>
      <c r="B11" s="52" t="s">
        <v>22</v>
      </c>
      <c r="C11" s="3">
        <v>113</v>
      </c>
      <c r="D11" s="3">
        <v>1</v>
      </c>
      <c r="E11" s="3">
        <v>1</v>
      </c>
      <c r="F11" s="3">
        <v>0.9</v>
      </c>
      <c r="G11" s="4">
        <v>79.92</v>
      </c>
      <c r="H11" s="3">
        <v>90</v>
      </c>
      <c r="I11" s="3">
        <v>0</v>
      </c>
      <c r="J11" s="3">
        <v>0</v>
      </c>
      <c r="K11" s="3">
        <v>1</v>
      </c>
      <c r="L11" s="4">
        <v>97.82608695652173</v>
      </c>
      <c r="M11" s="3">
        <v>190</v>
      </c>
      <c r="N11" s="3">
        <v>3</v>
      </c>
      <c r="O11" s="4">
        <v>96.84210526315789</v>
      </c>
      <c r="P11" s="3">
        <v>260</v>
      </c>
      <c r="Q11" s="3">
        <v>0</v>
      </c>
      <c r="R11" s="4">
        <v>89.65517241379311</v>
      </c>
      <c r="S11" s="4">
        <v>364.24336463347277</v>
      </c>
      <c r="T11" s="18" t="s">
        <v>37</v>
      </c>
    </row>
    <row r="12" spans="1:20" ht="12.75">
      <c r="A12" s="9" t="s">
        <v>14</v>
      </c>
      <c r="B12" s="54" t="s">
        <v>32</v>
      </c>
      <c r="C12" s="3">
        <v>90</v>
      </c>
      <c r="D12" s="3">
        <v>0</v>
      </c>
      <c r="E12" s="3">
        <v>3</v>
      </c>
      <c r="F12" s="3">
        <v>0.9</v>
      </c>
      <c r="G12" s="4">
        <v>64.8</v>
      </c>
      <c r="H12" s="3">
        <v>77</v>
      </c>
      <c r="I12" s="3">
        <v>0</v>
      </c>
      <c r="J12" s="3">
        <v>0</v>
      </c>
      <c r="K12" s="3">
        <v>1</v>
      </c>
      <c r="L12" s="4">
        <v>83.69565217391305</v>
      </c>
      <c r="M12" s="3">
        <v>150</v>
      </c>
      <c r="N12" s="3">
        <v>1</v>
      </c>
      <c r="O12" s="4">
        <v>77.89473684210526</v>
      </c>
      <c r="P12" s="3">
        <v>290</v>
      </c>
      <c r="Q12" s="3">
        <v>5</v>
      </c>
      <c r="R12" s="4">
        <v>96.55172413793103</v>
      </c>
      <c r="S12" s="4">
        <v>322.9421131539493</v>
      </c>
      <c r="T12" s="18">
        <v>4</v>
      </c>
    </row>
    <row r="13" spans="1:20" ht="12.75">
      <c r="A13" s="20" t="s">
        <v>42</v>
      </c>
      <c r="B13" s="55" t="s">
        <v>32</v>
      </c>
      <c r="C13" s="2">
        <v>100</v>
      </c>
      <c r="D13" s="2">
        <v>0</v>
      </c>
      <c r="E13" s="2">
        <v>1</v>
      </c>
      <c r="F13" s="2">
        <v>0.9</v>
      </c>
      <c r="G13" s="4">
        <v>72</v>
      </c>
      <c r="H13" s="2">
        <v>77</v>
      </c>
      <c r="I13" s="2">
        <v>0</v>
      </c>
      <c r="J13" s="2">
        <v>2</v>
      </c>
      <c r="K13" s="2">
        <v>0.9</v>
      </c>
      <c r="L13" s="4">
        <v>75.32608695652175</v>
      </c>
      <c r="M13" s="2">
        <v>160</v>
      </c>
      <c r="N13" s="2">
        <v>3</v>
      </c>
      <c r="O13" s="4">
        <v>81.05263157894737</v>
      </c>
      <c r="P13" s="2">
        <v>220</v>
      </c>
      <c r="Q13" s="2">
        <v>1</v>
      </c>
      <c r="R13" s="4">
        <v>75.17241379310344</v>
      </c>
      <c r="S13" s="21">
        <v>303.5511323285726</v>
      </c>
      <c r="T13" s="22">
        <v>5</v>
      </c>
    </row>
    <row r="14" spans="1:20" ht="12.75">
      <c r="A14" s="20" t="s">
        <v>43</v>
      </c>
      <c r="B14" s="54" t="s">
        <v>32</v>
      </c>
      <c r="C14" s="2">
        <v>90</v>
      </c>
      <c r="D14" s="2">
        <v>0</v>
      </c>
      <c r="E14" s="2">
        <v>1</v>
      </c>
      <c r="F14" s="2">
        <v>0.9</v>
      </c>
      <c r="G14" s="4">
        <v>64.8</v>
      </c>
      <c r="H14" s="2">
        <v>72</v>
      </c>
      <c r="I14" s="2">
        <v>0</v>
      </c>
      <c r="J14" s="2">
        <v>1</v>
      </c>
      <c r="K14" s="2">
        <v>0.9</v>
      </c>
      <c r="L14" s="4">
        <v>70.43478260869566</v>
      </c>
      <c r="M14" s="2">
        <v>130</v>
      </c>
      <c r="N14" s="2">
        <v>0</v>
      </c>
      <c r="O14" s="4">
        <v>68.42105263157895</v>
      </c>
      <c r="P14" s="2">
        <v>220</v>
      </c>
      <c r="Q14" s="2">
        <v>1</v>
      </c>
      <c r="R14" s="4">
        <v>75.17241379310344</v>
      </c>
      <c r="S14" s="21">
        <v>278.82824903337803</v>
      </c>
      <c r="T14" s="22">
        <v>6</v>
      </c>
    </row>
    <row r="15" spans="1:20" ht="12.75">
      <c r="A15" s="20" t="s">
        <v>13</v>
      </c>
      <c r="B15" s="52" t="s">
        <v>22</v>
      </c>
      <c r="C15" s="2">
        <v>83</v>
      </c>
      <c r="D15" s="2">
        <v>0</v>
      </c>
      <c r="E15" s="2">
        <v>0</v>
      </c>
      <c r="F15" s="2">
        <v>1</v>
      </c>
      <c r="G15" s="4">
        <v>66.4</v>
      </c>
      <c r="H15" s="2">
        <v>52</v>
      </c>
      <c r="I15" s="2">
        <v>0</v>
      </c>
      <c r="J15" s="2">
        <v>2</v>
      </c>
      <c r="K15" s="2">
        <v>0.9</v>
      </c>
      <c r="L15" s="4">
        <v>50.8695652173913</v>
      </c>
      <c r="M15" s="2">
        <v>130</v>
      </c>
      <c r="N15" s="2">
        <v>1</v>
      </c>
      <c r="O15" s="4">
        <v>67.36842105263158</v>
      </c>
      <c r="P15" s="2">
        <v>170</v>
      </c>
      <c r="Q15" s="2">
        <v>1</v>
      </c>
      <c r="R15" s="4">
        <v>57.931034482758626</v>
      </c>
      <c r="S15" s="21">
        <v>242.5690207527815</v>
      </c>
      <c r="T15" s="22">
        <v>7</v>
      </c>
    </row>
    <row r="16" spans="1:20" ht="12.75">
      <c r="A16" s="20" t="s">
        <v>18</v>
      </c>
      <c r="B16" s="54" t="s">
        <v>22</v>
      </c>
      <c r="C16" s="2">
        <v>65</v>
      </c>
      <c r="D16" s="2">
        <v>3</v>
      </c>
      <c r="E16" s="2">
        <v>0</v>
      </c>
      <c r="F16" s="2">
        <v>0.8</v>
      </c>
      <c r="G16" s="4">
        <v>37.76</v>
      </c>
      <c r="H16" s="2">
        <v>48</v>
      </c>
      <c r="I16" s="2">
        <v>3</v>
      </c>
      <c r="J16" s="2">
        <v>0</v>
      </c>
      <c r="K16" s="2">
        <v>0.8</v>
      </c>
      <c r="L16" s="4">
        <v>36.52173913043478</v>
      </c>
      <c r="M16" s="2">
        <v>90</v>
      </c>
      <c r="N16" s="2">
        <v>1</v>
      </c>
      <c r="O16" s="4">
        <v>46.31578947368421</v>
      </c>
      <c r="P16" s="2">
        <v>140</v>
      </c>
      <c r="Q16" s="2">
        <v>3</v>
      </c>
      <c r="R16" s="4">
        <v>46.206896551724135</v>
      </c>
      <c r="S16" s="21">
        <v>166.80442515584312</v>
      </c>
      <c r="T16" s="22">
        <v>8</v>
      </c>
    </row>
    <row r="17" spans="1:20" ht="13.5" thickBot="1">
      <c r="A17" s="10" t="s">
        <v>15</v>
      </c>
      <c r="B17" s="1" t="s">
        <v>22</v>
      </c>
      <c r="C17" s="1">
        <v>55</v>
      </c>
      <c r="D17" s="1">
        <v>1</v>
      </c>
      <c r="E17" s="1">
        <v>0</v>
      </c>
      <c r="F17" s="1">
        <v>0.9</v>
      </c>
      <c r="G17" s="11">
        <v>38.16</v>
      </c>
      <c r="H17" s="1">
        <v>47</v>
      </c>
      <c r="I17" s="1">
        <v>2</v>
      </c>
      <c r="J17" s="1">
        <v>0</v>
      </c>
      <c r="K17" s="1">
        <v>0.8</v>
      </c>
      <c r="L17" s="11">
        <v>37.39130434782609</v>
      </c>
      <c r="M17" s="1">
        <v>90</v>
      </c>
      <c r="N17" s="1">
        <v>5</v>
      </c>
      <c r="O17" s="11">
        <v>42.10526315789473</v>
      </c>
      <c r="P17" s="1">
        <v>110</v>
      </c>
      <c r="Q17" s="1">
        <v>5</v>
      </c>
      <c r="R17" s="11">
        <v>34.48275862068966</v>
      </c>
      <c r="S17" s="11">
        <v>152.13932612641048</v>
      </c>
      <c r="T17" s="19">
        <v>9</v>
      </c>
    </row>
    <row r="19" spans="22:25" ht="12.75">
      <c r="V19" s="31"/>
      <c r="W19" s="31"/>
      <c r="Y19" s="31"/>
    </row>
    <row r="21" spans="1:6" ht="12.75">
      <c r="A21" t="s">
        <v>44</v>
      </c>
      <c r="F21" s="36" t="s">
        <v>33</v>
      </c>
    </row>
    <row r="22" spans="10:19" ht="12.75">
      <c r="J22" t="s">
        <v>45</v>
      </c>
      <c r="S22" s="69"/>
    </row>
    <row r="24" spans="9:12" ht="13.5" thickBot="1">
      <c r="I24" s="81" t="s">
        <v>41</v>
      </c>
      <c r="J24" s="73" t="s">
        <v>40</v>
      </c>
      <c r="K24" s="70" t="s">
        <v>38</v>
      </c>
      <c r="L24" s="80" t="s">
        <v>39</v>
      </c>
    </row>
    <row r="25" spans="9:12" ht="12.75">
      <c r="I25" s="71" t="s">
        <v>35</v>
      </c>
      <c r="J25" s="71" t="s">
        <v>36</v>
      </c>
      <c r="K25" s="30" t="s">
        <v>37</v>
      </c>
      <c r="L25" s="72">
        <v>4</v>
      </c>
    </row>
    <row r="26" spans="9:12" ht="12.75">
      <c r="I26" s="31"/>
      <c r="J26" s="31"/>
      <c r="K26" s="12"/>
      <c r="L26" s="31"/>
    </row>
    <row r="27" spans="9:12" ht="12.75">
      <c r="I27" s="76"/>
      <c r="J27" s="76"/>
      <c r="K27" s="77">
        <v>386.07142857142856</v>
      </c>
      <c r="L27" s="76"/>
    </row>
    <row r="28" spans="9:12" ht="12.75">
      <c r="I28" s="76"/>
      <c r="J28" s="76"/>
      <c r="K28" s="30"/>
      <c r="L28" s="77">
        <v>335.57730222623843</v>
      </c>
    </row>
    <row r="29" spans="9:12" ht="12.75">
      <c r="I29" s="77">
        <v>318.52059886634356</v>
      </c>
      <c r="J29" s="76"/>
      <c r="K29" s="30"/>
      <c r="L29" s="76"/>
    </row>
    <row r="30" spans="9:12" ht="12.75">
      <c r="I30" s="76"/>
      <c r="J30" s="76"/>
      <c r="K30" s="30"/>
      <c r="L30" s="76"/>
    </row>
    <row r="31" spans="9:12" ht="12.75">
      <c r="I31" s="76"/>
      <c r="J31" s="76"/>
      <c r="K31" s="30"/>
      <c r="L31" s="76"/>
    </row>
    <row r="32" spans="9:12" ht="12.75">
      <c r="I32" s="77">
        <v>372.9495462794918</v>
      </c>
      <c r="J32" s="76"/>
      <c r="K32" s="30"/>
      <c r="L32" s="76"/>
    </row>
    <row r="33" spans="9:12" ht="12.75">
      <c r="I33" s="76"/>
      <c r="J33" s="77">
        <v>365.7164838633315</v>
      </c>
      <c r="K33" s="30"/>
      <c r="L33" s="76"/>
    </row>
    <row r="34" spans="9:12" ht="12.75">
      <c r="I34" s="77">
        <v>364.24336463347277</v>
      </c>
      <c r="J34" s="76"/>
      <c r="K34" s="30"/>
      <c r="L34" s="76"/>
    </row>
    <row r="35" spans="9:12" ht="12.75">
      <c r="I35" s="76"/>
      <c r="J35" s="77">
        <v>322.9421131539493</v>
      </c>
      <c r="K35" s="30"/>
      <c r="L35" s="76"/>
    </row>
    <row r="36" spans="9:12" ht="12.75">
      <c r="I36" s="30"/>
      <c r="J36" s="30"/>
      <c r="K36" s="30"/>
      <c r="L36" s="30"/>
    </row>
    <row r="37" spans="9:12" ht="12.75">
      <c r="I37" s="77"/>
      <c r="J37" s="30"/>
      <c r="K37" s="30"/>
      <c r="L37" s="30"/>
    </row>
    <row r="38" spans="9:12" ht="12.75">
      <c r="I38" s="30"/>
      <c r="J38" s="77"/>
      <c r="K38" s="30"/>
      <c r="L38" s="30"/>
    </row>
    <row r="39" spans="9:12" ht="12.75">
      <c r="I39" s="78"/>
      <c r="J39" s="72"/>
      <c r="K39" s="30"/>
      <c r="L39" s="72"/>
    </row>
    <row r="40" spans="9:12" ht="13.5" thickBot="1">
      <c r="I40" s="79"/>
      <c r="J40" s="70"/>
      <c r="K40" s="70"/>
      <c r="L40" s="70"/>
    </row>
    <row r="41" spans="9:12" ht="12.75">
      <c r="I41" s="78">
        <f>SUM(I27:I40)</f>
        <v>1055.7135097793082</v>
      </c>
      <c r="J41" s="78">
        <f>SUM(J27:J40)</f>
        <v>688.6585970172808</v>
      </c>
      <c r="K41" s="78">
        <f>SUM(K27:K40)</f>
        <v>386.07142857142856</v>
      </c>
      <c r="L41" s="78">
        <f>SUM(L27:L40)</f>
        <v>335.57730222623843</v>
      </c>
    </row>
  </sheetData>
  <mergeCells count="1">
    <mergeCell ref="A2:B2"/>
  </mergeCells>
  <printOptions/>
  <pageMargins left="0.75" right="0.75" top="1.97" bottom="1.39" header="1.16" footer="1.08"/>
  <pageSetup fitToHeight="1" fitToWidth="1" horizontalDpi="200" verticalDpi="200" orientation="landscape" paperSize="9" scale="68" r:id="rId1"/>
  <headerFooter alignWithMargins="0">
    <oddHeader>&amp;C2009. ÉVI JÁSZSZENTLÁSZLÓ KUPA "GYŐRÖK IMRE" GYORSTÁVÍRÁSZ EMLÉKVERSENY
EREDMÉNYEI</oddHeader>
    <oddFooter>&amp;LJászszentlászló, 2009. április 4.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martons</dc:creator>
  <cp:keywords/>
  <dc:description/>
  <cp:lastModifiedBy>Provics Ferenc</cp:lastModifiedBy>
  <cp:lastPrinted>2009-04-06T10:57:30Z</cp:lastPrinted>
  <dcterms:created xsi:type="dcterms:W3CDTF">2004-04-17T08:56:31Z</dcterms:created>
  <dcterms:modified xsi:type="dcterms:W3CDTF">2009-04-06T10:57:34Z</dcterms:modified>
  <cp:category/>
  <cp:version/>
  <cp:contentType/>
  <cp:contentStatus/>
</cp:coreProperties>
</file>